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12795" activeTab="0"/>
  </bookViews>
  <sheets>
    <sheet name="PLAN NABAVKI ZA 2024" sheetId="1" r:id="rId1"/>
  </sheets>
  <definedNames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dejan.jordanovic</author>
  </authors>
  <commentList>
    <comment ref="E21" authorId="0">
      <text>
        <r>
          <rPr>
            <b/>
            <sz val="9"/>
            <rFont val="Tahoma"/>
            <family val="2"/>
          </rPr>
          <t>dejan.jordanovic:</t>
        </r>
        <r>
          <rPr>
            <sz val="9"/>
            <rFont val="Tahoma"/>
            <family val="2"/>
          </rPr>
          <t xml:space="preserve">
220.000 rsd umereni rizik
90.000 rsd visok rizik
</t>
        </r>
      </text>
    </comment>
    <comment ref="E11" authorId="0">
      <text>
        <r>
          <rPr>
            <b/>
            <sz val="9"/>
            <rFont val="Tahoma"/>
            <family val="2"/>
          </rPr>
          <t>dejan.jordanovic:</t>
        </r>
        <r>
          <rPr>
            <sz val="9"/>
            <rFont val="Tahoma"/>
            <family val="2"/>
          </rPr>
          <t xml:space="preserve">
doz kontrola 100.000
lek pregled 230.000
ind monitoring 160.000</t>
        </r>
      </text>
    </comment>
    <comment ref="E7" authorId="0">
      <text>
        <r>
          <rPr>
            <b/>
            <sz val="9"/>
            <rFont val="Tahoma"/>
            <family val="2"/>
          </rPr>
          <t>dejan.jordanovic:</t>
        </r>
        <r>
          <rPr>
            <sz val="9"/>
            <rFont val="Tahoma"/>
            <family val="2"/>
          </rPr>
          <t xml:space="preserve">
1. srđan z. zaštita u praxi 18.380 rsd bez PDV-a
2. Suza IPC 100.000 rsd bez PDV-a
3. Suza ING PRO 50.00 rsd bez PDV-a</t>
        </r>
      </text>
    </comment>
  </commentList>
</comments>
</file>

<file path=xl/sharedStrings.xml><?xml version="1.0" encoding="utf-8"?>
<sst xmlns="http://schemas.openxmlformats.org/spreadsheetml/2006/main" count="152" uniqueCount="71">
  <si>
    <t>Dobra</t>
  </si>
  <si>
    <t>15000000</t>
  </si>
  <si>
    <t>22000000</t>
  </si>
  <si>
    <t>Usluge</t>
  </si>
  <si>
    <t>90900000</t>
  </si>
  <si>
    <t>90700000</t>
  </si>
  <si>
    <t>Vulkanizerske usluge</t>
  </si>
  <si>
    <t>71000000</t>
  </si>
  <si>
    <t>75250000</t>
  </si>
  <si>
    <t>72000000</t>
  </si>
  <si>
    <t>50000000</t>
  </si>
  <si>
    <t>Nabavka licence, 
antivirusne zastite za ESET NOD 32 ENDPOINT</t>
  </si>
  <si>
    <t>Rezervni 
alat i inventar</t>
  </si>
  <si>
    <t>Redovan 
inspekcijski pregled opreme pod pritiskom</t>
  </si>
  <si>
    <t>Nabavka 
usluge  dezinfekcije, dezinsekcije I deratizacije</t>
  </si>
  <si>
    <t>44510000
33192000</t>
  </si>
  <si>
    <t>RS226 - Pirotska oblast, PIROT</t>
  </si>
  <si>
    <t>Nabavka po cl. 27 ZJN</t>
  </si>
  <si>
    <t>Dobra za potrebe čajne kuhinje</t>
  </si>
  <si>
    <t>Pranje sluzbenih motornih vozila</t>
  </si>
  <si>
    <t>Usluga karakterizacije medicinskog otpada</t>
  </si>
  <si>
    <t>Usluga održavanja sistema tehničke zaštite, video-nadzor</t>
  </si>
  <si>
    <t>TIM ZA PLANIRANJE:</t>
  </si>
  <si>
    <t>RB</t>
  </si>
  <si>
    <t>RB 
u planu
nabavki</t>
  </si>
  <si>
    <t>Vrsta 
predmeta</t>
  </si>
  <si>
    <t>Naziv nabavke</t>
  </si>
  <si>
    <t>Procenjena vrednost
bez PDV-a</t>
  </si>
  <si>
    <t>Procenjena vrednost
sa PDV-om</t>
  </si>
  <si>
    <t>Vrsta postupka</t>
  </si>
  <si>
    <t>Okvirno 
vreme 
pokretanja</t>
  </si>
  <si>
    <t>CPV</t>
  </si>
  <si>
    <t>Lokacija naručioca</t>
  </si>
  <si>
    <t>Tehnika</t>
  </si>
  <si>
    <t>Sprovodi 
drugi 
naručilac</t>
  </si>
  <si>
    <t>Konto/
pozicija</t>
  </si>
  <si>
    <t>Oznaka iz 
finansijskog
plana</t>
  </si>
  <si>
    <t>Izvor
 finansiranja
RFZO
 sa PDV-om</t>
  </si>
  <si>
    <t>Izvor
 finansiranja
donacije 
sa PDV-om</t>
  </si>
  <si>
    <t>Izvor
 finansiranja 
iz ostalih 
izvora 
sa PDV-om</t>
  </si>
  <si>
    <t>Nabavka usluge revizija trafo stanice</t>
  </si>
  <si>
    <t>Usluge 
očuvanja zivotne sredine</t>
  </si>
  <si>
    <t>Usluga ispitivanja hidrantske mreže  ispitivanje PP aparata I ispitivanje sistema za dojavu požara</t>
  </si>
  <si>
    <t>71242000</t>
  </si>
  <si>
    <t>1. Dejan Jordanović  ____________________</t>
  </si>
  <si>
    <t>2. Adriana Petrović  ____________________</t>
  </si>
  <si>
    <t>3. Sandra Nikolić  ________________________</t>
  </si>
  <si>
    <t>4. Gordana Kostić  ________________________</t>
  </si>
  <si>
    <t>5. Jelena Antić Risimović ________________________</t>
  </si>
  <si>
    <t>6. Ivica Veličkov ________________________</t>
  </si>
  <si>
    <t>Nabavka usluge 
baždarenje aparata za proveru alkohola u ljudskom dahu</t>
  </si>
  <si>
    <t>3 kvartal</t>
  </si>
  <si>
    <t>1 kvartal</t>
  </si>
  <si>
    <t>Ispitivanje
gromobranske mreže, električne instalacije, ekvipotencijalizacije</t>
  </si>
  <si>
    <t>2 kvartal</t>
  </si>
  <si>
    <t>Ispitivanje ventila sigurnosti</t>
  </si>
  <si>
    <t>50433000</t>
  </si>
  <si>
    <t>Usluga - mikrobiološkog I hemijskog pregleda vode za dijalizu</t>
  </si>
  <si>
    <t>Usluge zaštite od zračenja</t>
  </si>
  <si>
    <t>Usluga izrade Izveštaja o sigurnosti</t>
  </si>
  <si>
    <t>Nabavka 
stručne literature</t>
  </si>
  <si>
    <t>Datum 
izmene</t>
  </si>
  <si>
    <t>Broj 
izmene</t>
  </si>
  <si>
    <t>Obrazloženje
 izmene
 nabavke</t>
  </si>
  <si>
    <t>PLAN NABAVKI ZA 2024. GODINU</t>
  </si>
  <si>
    <t>U Pirotu 26.02.2024. godine</t>
  </si>
  <si>
    <t>26.02.2024.</t>
  </si>
  <si>
    <t>UO - 12</t>
  </si>
  <si>
    <t>Dodaje se novi 
postupak nabavke</t>
  </si>
  <si>
    <t>Nabavka usluge licenciranog procenitelja/veštaka</t>
  </si>
  <si>
    <t>71319000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</si>
</sst>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\.mm\.yyyy\."/>
    <numFmt numFmtId="177" formatCode="#,##0.000000000000"/>
    <numFmt numFmtId="178" formatCode="#,##0.00000000000"/>
    <numFmt numFmtId="179" formatCode="d/m/yyyy;@"/>
    <numFmt numFmtId="180" formatCode="000\1"/>
    <numFmt numFmtId="181" formatCode="0000\1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8"/>
      <name val="Segoe UI"/>
      <family val="2"/>
    </font>
    <font>
      <sz val="7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9" fontId="45" fillId="35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90" zoomScaleNormal="90" workbookViewId="0" topLeftCell="A1">
      <pane ySplit="2" topLeftCell="A18" activePane="bottomLeft" state="frozen"/>
      <selection pane="topLeft" activeCell="A1" sqref="A1"/>
      <selection pane="bottomLeft" activeCell="A22" sqref="A22:T22"/>
    </sheetView>
  </sheetViews>
  <sheetFormatPr defaultColWidth="8.140625" defaultRowHeight="15"/>
  <cols>
    <col min="1" max="1" width="4.00390625" style="19" bestFit="1" customWidth="1"/>
    <col min="2" max="2" width="8.28125" style="19" customWidth="1"/>
    <col min="3" max="3" width="9.7109375" style="19" bestFit="1" customWidth="1"/>
    <col min="4" max="4" width="16.00390625" style="19" customWidth="1"/>
    <col min="5" max="6" width="15.7109375" style="19" bestFit="1" customWidth="1"/>
    <col min="7" max="7" width="17.421875" style="19" bestFit="1" customWidth="1"/>
    <col min="8" max="8" width="10.7109375" style="19" bestFit="1" customWidth="1"/>
    <col min="9" max="9" width="8.7109375" style="19" bestFit="1" customWidth="1"/>
    <col min="10" max="10" width="10.00390625" style="19" customWidth="1"/>
    <col min="11" max="11" width="7.8515625" style="19" customWidth="1"/>
    <col min="12" max="12" width="9.00390625" style="19" customWidth="1"/>
    <col min="13" max="13" width="8.28125" style="19" bestFit="1" customWidth="1"/>
    <col min="14" max="14" width="11.8515625" style="19" bestFit="1" customWidth="1"/>
    <col min="15" max="15" width="15.00390625" style="19" bestFit="1" customWidth="1"/>
    <col min="16" max="16" width="12.140625" style="19" customWidth="1"/>
    <col min="17" max="17" width="14.140625" style="19" customWidth="1"/>
    <col min="18" max="20" width="14.140625" style="18" customWidth="1"/>
    <col min="21" max="16384" width="8.140625" style="18" customWidth="1"/>
  </cols>
  <sheetData>
    <row r="1" spans="1:20" ht="30.75" customHeight="1">
      <c r="A1" s="27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</row>
    <row r="2" spans="1:20" ht="110.25" customHeight="1">
      <c r="A2" s="22" t="s">
        <v>23</v>
      </c>
      <c r="B2" s="22" t="s">
        <v>24</v>
      </c>
      <c r="C2" s="22" t="s">
        <v>25</v>
      </c>
      <c r="D2" s="22" t="s">
        <v>26</v>
      </c>
      <c r="E2" s="22" t="s">
        <v>27</v>
      </c>
      <c r="F2" s="22" t="s">
        <v>28</v>
      </c>
      <c r="G2" s="22" t="s">
        <v>29</v>
      </c>
      <c r="H2" s="22" t="s">
        <v>30</v>
      </c>
      <c r="I2" s="22" t="s">
        <v>31</v>
      </c>
      <c r="J2" s="22" t="s">
        <v>32</v>
      </c>
      <c r="K2" s="22" t="s">
        <v>33</v>
      </c>
      <c r="L2" s="22" t="s">
        <v>34</v>
      </c>
      <c r="M2" s="22" t="s">
        <v>35</v>
      </c>
      <c r="N2" s="22" t="s">
        <v>36</v>
      </c>
      <c r="O2" s="22" t="s">
        <v>37</v>
      </c>
      <c r="P2" s="22" t="s">
        <v>38</v>
      </c>
      <c r="Q2" s="22" t="s">
        <v>39</v>
      </c>
      <c r="R2" s="22" t="s">
        <v>61</v>
      </c>
      <c r="S2" s="22" t="s">
        <v>62</v>
      </c>
      <c r="T2" s="22" t="s">
        <v>63</v>
      </c>
    </row>
    <row r="3" spans="1:20" ht="45">
      <c r="A3" s="9">
        <v>1</v>
      </c>
      <c r="B3" s="9">
        <v>1</v>
      </c>
      <c r="C3" s="10" t="s">
        <v>3</v>
      </c>
      <c r="D3" s="11" t="s">
        <v>57</v>
      </c>
      <c r="E3" s="12">
        <v>20000</v>
      </c>
      <c r="F3" s="12">
        <f>E3*1.2</f>
        <v>24000</v>
      </c>
      <c r="G3" s="24" t="s">
        <v>17</v>
      </c>
      <c r="H3" s="11" t="s">
        <v>52</v>
      </c>
      <c r="I3" s="11" t="s">
        <v>7</v>
      </c>
      <c r="J3" s="13" t="s">
        <v>16</v>
      </c>
      <c r="K3" s="14"/>
      <c r="L3" s="16"/>
      <c r="M3" s="15">
        <v>424600</v>
      </c>
      <c r="N3" s="15"/>
      <c r="O3" s="17">
        <f>F3</f>
        <v>24000</v>
      </c>
      <c r="P3" s="17">
        <v>0</v>
      </c>
      <c r="Q3" s="17">
        <v>0</v>
      </c>
      <c r="R3" s="15"/>
      <c r="S3" s="15"/>
      <c r="T3" s="15"/>
    </row>
    <row r="4" spans="1:20" ht="42">
      <c r="A4" s="1">
        <f>A3+1</f>
        <v>2</v>
      </c>
      <c r="B4" s="1">
        <f>B3+1</f>
        <v>2</v>
      </c>
      <c r="C4" s="2" t="s">
        <v>3</v>
      </c>
      <c r="D4" s="3" t="s">
        <v>41</v>
      </c>
      <c r="E4" s="4">
        <f>40000+50000</f>
        <v>90000</v>
      </c>
      <c r="F4" s="4">
        <f>E4*1.2</f>
        <v>108000</v>
      </c>
      <c r="G4" s="3" t="s">
        <v>17</v>
      </c>
      <c r="H4" s="3" t="s">
        <v>54</v>
      </c>
      <c r="I4" s="3" t="s">
        <v>5</v>
      </c>
      <c r="J4" s="5" t="s">
        <v>16</v>
      </c>
      <c r="K4" s="7"/>
      <c r="L4" s="8"/>
      <c r="M4" s="6">
        <v>424600</v>
      </c>
      <c r="N4" s="6"/>
      <c r="O4" s="21">
        <f>F4</f>
        <v>108000</v>
      </c>
      <c r="P4" s="21">
        <v>0</v>
      </c>
      <c r="Q4" s="21">
        <v>0</v>
      </c>
      <c r="R4" s="6"/>
      <c r="S4" s="6"/>
      <c r="T4" s="6"/>
    </row>
    <row r="5" spans="1:20" ht="45">
      <c r="A5" s="9">
        <f aca="true" t="shared" si="0" ref="A5:A21">A4+1</f>
        <v>3</v>
      </c>
      <c r="B5" s="9">
        <f aca="true" t="shared" si="1" ref="B5:B21">B4+1</f>
        <v>3</v>
      </c>
      <c r="C5" s="10" t="s">
        <v>0</v>
      </c>
      <c r="D5" s="11" t="s">
        <v>11</v>
      </c>
      <c r="E5" s="12">
        <v>208000</v>
      </c>
      <c r="F5" s="12">
        <f>E5*1.2</f>
        <v>249600</v>
      </c>
      <c r="G5" s="11" t="s">
        <v>17</v>
      </c>
      <c r="H5" s="11" t="s">
        <v>51</v>
      </c>
      <c r="I5" s="11" t="s">
        <v>9</v>
      </c>
      <c r="J5" s="13" t="s">
        <v>16</v>
      </c>
      <c r="K5" s="14"/>
      <c r="L5" s="16"/>
      <c r="M5" s="15">
        <v>423200</v>
      </c>
      <c r="N5" s="15"/>
      <c r="O5" s="17">
        <f>F5</f>
        <v>249600</v>
      </c>
      <c r="P5" s="17">
        <v>0</v>
      </c>
      <c r="Q5" s="17">
        <v>0</v>
      </c>
      <c r="R5" s="15"/>
      <c r="S5" s="15"/>
      <c r="T5" s="15"/>
    </row>
    <row r="6" spans="1:20" ht="42">
      <c r="A6" s="1">
        <f t="shared" si="0"/>
        <v>4</v>
      </c>
      <c r="B6" s="1">
        <f t="shared" si="1"/>
        <v>4</v>
      </c>
      <c r="C6" s="2" t="s">
        <v>0</v>
      </c>
      <c r="D6" s="3" t="s">
        <v>18</v>
      </c>
      <c r="E6" s="4">
        <v>74187.45</v>
      </c>
      <c r="F6" s="4">
        <f>E6*1.2</f>
        <v>89024.93999999999</v>
      </c>
      <c r="G6" s="3" t="s">
        <v>17</v>
      </c>
      <c r="H6" s="3" t="s">
        <v>52</v>
      </c>
      <c r="I6" s="3" t="s">
        <v>1</v>
      </c>
      <c r="J6" s="5" t="s">
        <v>16</v>
      </c>
      <c r="K6" s="7"/>
      <c r="L6" s="8"/>
      <c r="M6" s="6">
        <v>423700</v>
      </c>
      <c r="N6" s="21"/>
      <c r="O6" s="21">
        <v>0</v>
      </c>
      <c r="P6" s="21">
        <v>0</v>
      </c>
      <c r="Q6" s="21">
        <f>F6</f>
        <v>89024.93999999999</v>
      </c>
      <c r="R6" s="6"/>
      <c r="S6" s="6"/>
      <c r="T6" s="6"/>
    </row>
    <row r="7" spans="1:20" ht="42">
      <c r="A7" s="9">
        <f t="shared" si="0"/>
        <v>5</v>
      </c>
      <c r="B7" s="9">
        <f t="shared" si="1"/>
        <v>5</v>
      </c>
      <c r="C7" s="10" t="s">
        <v>0</v>
      </c>
      <c r="D7" s="11" t="s">
        <v>60</v>
      </c>
      <c r="E7" s="12">
        <f>18380+100000+50000</f>
        <v>168380</v>
      </c>
      <c r="F7" s="12">
        <f>E7*1.2</f>
        <v>202056</v>
      </c>
      <c r="G7" s="11" t="s">
        <v>17</v>
      </c>
      <c r="H7" s="11" t="s">
        <v>52</v>
      </c>
      <c r="I7" s="11" t="s">
        <v>2</v>
      </c>
      <c r="J7" s="13" t="s">
        <v>16</v>
      </c>
      <c r="K7" s="14"/>
      <c r="L7" s="16"/>
      <c r="M7" s="15">
        <v>426300</v>
      </c>
      <c r="N7" s="9"/>
      <c r="O7" s="17">
        <v>0</v>
      </c>
      <c r="P7" s="17">
        <v>0</v>
      </c>
      <c r="Q7" s="17">
        <f>F7</f>
        <v>202056</v>
      </c>
      <c r="R7" s="15"/>
      <c r="S7" s="15"/>
      <c r="T7" s="15"/>
    </row>
    <row r="8" spans="1:20" ht="42">
      <c r="A8" s="1">
        <f t="shared" si="0"/>
        <v>6</v>
      </c>
      <c r="B8" s="1">
        <f t="shared" si="1"/>
        <v>6</v>
      </c>
      <c r="C8" s="2" t="s">
        <v>0</v>
      </c>
      <c r="D8" s="3" t="s">
        <v>12</v>
      </c>
      <c r="E8" s="4">
        <v>400000</v>
      </c>
      <c r="F8" s="4">
        <f aca="true" t="shared" si="2" ref="F8:F21">E8*1.2</f>
        <v>480000</v>
      </c>
      <c r="G8" s="3" t="s">
        <v>17</v>
      </c>
      <c r="H8" s="3" t="s">
        <v>52</v>
      </c>
      <c r="I8" s="3" t="s">
        <v>15</v>
      </c>
      <c r="J8" s="5" t="s">
        <v>16</v>
      </c>
      <c r="K8" s="7"/>
      <c r="L8" s="8"/>
      <c r="M8" s="23">
        <v>426900</v>
      </c>
      <c r="N8" s="6"/>
      <c r="O8" s="21">
        <f aca="true" t="shared" si="3" ref="O8:O20">F8</f>
        <v>480000</v>
      </c>
      <c r="P8" s="21">
        <v>0</v>
      </c>
      <c r="Q8" s="21">
        <v>0</v>
      </c>
      <c r="R8" s="6"/>
      <c r="S8" s="6"/>
      <c r="T8" s="6"/>
    </row>
    <row r="9" spans="1:20" ht="56.25">
      <c r="A9" s="9">
        <f t="shared" si="0"/>
        <v>7</v>
      </c>
      <c r="B9" s="9">
        <f t="shared" si="1"/>
        <v>7</v>
      </c>
      <c r="C9" s="10" t="s">
        <v>3</v>
      </c>
      <c r="D9" s="11" t="s">
        <v>53</v>
      </c>
      <c r="E9" s="12">
        <v>110000</v>
      </c>
      <c r="F9" s="12">
        <f t="shared" si="2"/>
        <v>132000</v>
      </c>
      <c r="G9" s="11" t="s">
        <v>17</v>
      </c>
      <c r="H9" s="11" t="s">
        <v>52</v>
      </c>
      <c r="I9" s="11" t="s">
        <v>7</v>
      </c>
      <c r="J9" s="13" t="s">
        <v>16</v>
      </c>
      <c r="K9" s="14"/>
      <c r="L9" s="16"/>
      <c r="M9" s="15">
        <v>424900</v>
      </c>
      <c r="N9" s="15"/>
      <c r="O9" s="17">
        <f t="shared" si="3"/>
        <v>132000</v>
      </c>
      <c r="P9" s="17">
        <v>0</v>
      </c>
      <c r="Q9" s="17">
        <v>0</v>
      </c>
      <c r="R9" s="15"/>
      <c r="S9" s="15"/>
      <c r="T9" s="15"/>
    </row>
    <row r="10" spans="1:20" ht="42">
      <c r="A10" s="1">
        <f t="shared" si="0"/>
        <v>8</v>
      </c>
      <c r="B10" s="1">
        <f t="shared" si="1"/>
        <v>8</v>
      </c>
      <c r="C10" s="2" t="s">
        <v>3</v>
      </c>
      <c r="D10" s="3" t="s">
        <v>55</v>
      </c>
      <c r="E10" s="4">
        <v>250000</v>
      </c>
      <c r="F10" s="4">
        <f t="shared" si="2"/>
        <v>300000</v>
      </c>
      <c r="G10" s="3" t="s">
        <v>17</v>
      </c>
      <c r="H10" s="3" t="s">
        <v>54</v>
      </c>
      <c r="I10" s="3" t="s">
        <v>7</v>
      </c>
      <c r="J10" s="5" t="s">
        <v>16</v>
      </c>
      <c r="K10" s="7"/>
      <c r="L10" s="8"/>
      <c r="M10" s="6">
        <v>424900</v>
      </c>
      <c r="N10" s="6"/>
      <c r="O10" s="21">
        <f t="shared" si="3"/>
        <v>300000</v>
      </c>
      <c r="P10" s="21">
        <v>0</v>
      </c>
      <c r="Q10" s="21">
        <v>0</v>
      </c>
      <c r="R10" s="6"/>
      <c r="S10" s="6"/>
      <c r="T10" s="6"/>
    </row>
    <row r="11" spans="1:20" ht="42">
      <c r="A11" s="9">
        <f t="shared" si="0"/>
        <v>9</v>
      </c>
      <c r="B11" s="9">
        <f t="shared" si="1"/>
        <v>9</v>
      </c>
      <c r="C11" s="10" t="s">
        <v>3</v>
      </c>
      <c r="D11" s="11" t="s">
        <v>58</v>
      </c>
      <c r="E11" s="12">
        <f>100000+230000+160000</f>
        <v>490000</v>
      </c>
      <c r="F11" s="12">
        <f t="shared" si="2"/>
        <v>588000</v>
      </c>
      <c r="G11" s="11" t="s">
        <v>17</v>
      </c>
      <c r="H11" s="11" t="s">
        <v>51</v>
      </c>
      <c r="I11" s="11" t="s">
        <v>7</v>
      </c>
      <c r="J11" s="13" t="s">
        <v>16</v>
      </c>
      <c r="K11" s="14"/>
      <c r="L11" s="16"/>
      <c r="M11" s="15">
        <v>424900</v>
      </c>
      <c r="N11" s="15"/>
      <c r="O11" s="17">
        <f t="shared" si="3"/>
        <v>588000</v>
      </c>
      <c r="P11" s="17">
        <v>0</v>
      </c>
      <c r="Q11" s="17">
        <v>0</v>
      </c>
      <c r="R11" s="15"/>
      <c r="S11" s="15"/>
      <c r="T11" s="15"/>
    </row>
    <row r="12" spans="1:20" ht="45">
      <c r="A12" s="1">
        <f t="shared" si="0"/>
        <v>10</v>
      </c>
      <c r="B12" s="1">
        <f t="shared" si="1"/>
        <v>10</v>
      </c>
      <c r="C12" s="2" t="s">
        <v>3</v>
      </c>
      <c r="D12" s="3" t="s">
        <v>13</v>
      </c>
      <c r="E12" s="4">
        <v>220000</v>
      </c>
      <c r="F12" s="4">
        <f t="shared" si="2"/>
        <v>264000</v>
      </c>
      <c r="G12" s="3" t="s">
        <v>17</v>
      </c>
      <c r="H12" s="3" t="s">
        <v>52</v>
      </c>
      <c r="I12" s="3" t="s">
        <v>7</v>
      </c>
      <c r="J12" s="5" t="s">
        <v>16</v>
      </c>
      <c r="K12" s="7"/>
      <c r="L12" s="8"/>
      <c r="M12" s="6">
        <v>424900</v>
      </c>
      <c r="N12" s="6"/>
      <c r="O12" s="21">
        <f t="shared" si="3"/>
        <v>264000</v>
      </c>
      <c r="P12" s="21">
        <v>0</v>
      </c>
      <c r="Q12" s="21">
        <v>0</v>
      </c>
      <c r="R12" s="6"/>
      <c r="S12" s="6"/>
      <c r="T12" s="6"/>
    </row>
    <row r="13" spans="1:20" ht="67.5">
      <c r="A13" s="9">
        <f t="shared" si="0"/>
        <v>11</v>
      </c>
      <c r="B13" s="9">
        <f t="shared" si="1"/>
        <v>11</v>
      </c>
      <c r="C13" s="10" t="s">
        <v>3</v>
      </c>
      <c r="D13" s="11" t="s">
        <v>42</v>
      </c>
      <c r="E13" s="12">
        <v>170000</v>
      </c>
      <c r="F13" s="12">
        <f t="shared" si="2"/>
        <v>204000</v>
      </c>
      <c r="G13" s="11" t="s">
        <v>17</v>
      </c>
      <c r="H13" s="11" t="s">
        <v>54</v>
      </c>
      <c r="I13" s="11" t="s">
        <v>8</v>
      </c>
      <c r="J13" s="13" t="s">
        <v>16</v>
      </c>
      <c r="K13" s="14"/>
      <c r="L13" s="16"/>
      <c r="M13" s="9">
        <v>424900</v>
      </c>
      <c r="N13" s="15"/>
      <c r="O13" s="17">
        <f t="shared" si="3"/>
        <v>204000</v>
      </c>
      <c r="P13" s="17">
        <v>0</v>
      </c>
      <c r="Q13" s="17">
        <v>0</v>
      </c>
      <c r="R13" s="15"/>
      <c r="S13" s="15"/>
      <c r="T13" s="15"/>
    </row>
    <row r="14" spans="1:20" ht="56.25">
      <c r="A14" s="1">
        <f t="shared" si="0"/>
        <v>12</v>
      </c>
      <c r="B14" s="1">
        <f t="shared" si="1"/>
        <v>12</v>
      </c>
      <c r="C14" s="2" t="s">
        <v>3</v>
      </c>
      <c r="D14" s="3" t="s">
        <v>14</v>
      </c>
      <c r="E14" s="4">
        <v>470000</v>
      </c>
      <c r="F14" s="4">
        <f t="shared" si="2"/>
        <v>564000</v>
      </c>
      <c r="G14" s="3" t="s">
        <v>17</v>
      </c>
      <c r="H14" s="3" t="s">
        <v>52</v>
      </c>
      <c r="I14" s="3" t="s">
        <v>4</v>
      </c>
      <c r="J14" s="3" t="s">
        <v>16</v>
      </c>
      <c r="K14" s="7"/>
      <c r="L14" s="8"/>
      <c r="M14" s="23">
        <v>421300</v>
      </c>
      <c r="N14" s="6"/>
      <c r="O14" s="21">
        <f t="shared" si="3"/>
        <v>564000</v>
      </c>
      <c r="P14" s="21">
        <v>0</v>
      </c>
      <c r="Q14" s="21">
        <v>0</v>
      </c>
      <c r="R14" s="6"/>
      <c r="S14" s="6"/>
      <c r="T14" s="6"/>
    </row>
    <row r="15" spans="1:20" ht="42">
      <c r="A15" s="9">
        <f t="shared" si="0"/>
        <v>13</v>
      </c>
      <c r="B15" s="9">
        <f t="shared" si="1"/>
        <v>13</v>
      </c>
      <c r="C15" s="10" t="s">
        <v>3</v>
      </c>
      <c r="D15" s="11" t="s">
        <v>6</v>
      </c>
      <c r="E15" s="12">
        <v>50000</v>
      </c>
      <c r="F15" s="12">
        <f t="shared" si="2"/>
        <v>60000</v>
      </c>
      <c r="G15" s="11" t="s">
        <v>17</v>
      </c>
      <c r="H15" s="11" t="s">
        <v>54</v>
      </c>
      <c r="I15" s="11" t="s">
        <v>10</v>
      </c>
      <c r="J15" s="13" t="s">
        <v>16</v>
      </c>
      <c r="K15" s="14"/>
      <c r="L15" s="16"/>
      <c r="M15" s="9">
        <v>425200</v>
      </c>
      <c r="N15" s="15"/>
      <c r="O15" s="17">
        <f t="shared" si="3"/>
        <v>60000</v>
      </c>
      <c r="P15" s="17">
        <v>0</v>
      </c>
      <c r="Q15" s="17">
        <v>0</v>
      </c>
      <c r="R15" s="15"/>
      <c r="S15" s="15"/>
      <c r="T15" s="15"/>
    </row>
    <row r="16" spans="1:20" ht="45">
      <c r="A16" s="1">
        <f t="shared" si="0"/>
        <v>14</v>
      </c>
      <c r="B16" s="1">
        <f t="shared" si="1"/>
        <v>14</v>
      </c>
      <c r="C16" s="2" t="s">
        <v>3</v>
      </c>
      <c r="D16" s="3" t="s">
        <v>19</v>
      </c>
      <c r="E16" s="4">
        <v>50000</v>
      </c>
      <c r="F16" s="4">
        <f t="shared" si="2"/>
        <v>60000</v>
      </c>
      <c r="G16" s="3" t="s">
        <v>17</v>
      </c>
      <c r="H16" s="3" t="s">
        <v>54</v>
      </c>
      <c r="I16" s="3" t="s">
        <v>10</v>
      </c>
      <c r="J16" s="3" t="s">
        <v>16</v>
      </c>
      <c r="K16" s="7"/>
      <c r="L16" s="8"/>
      <c r="M16" s="1">
        <v>425200</v>
      </c>
      <c r="N16" s="6"/>
      <c r="O16" s="21">
        <f t="shared" si="3"/>
        <v>60000</v>
      </c>
      <c r="P16" s="21">
        <v>0</v>
      </c>
      <c r="Q16" s="21">
        <v>0</v>
      </c>
      <c r="R16" s="6"/>
      <c r="S16" s="6"/>
      <c r="T16" s="6"/>
    </row>
    <row r="17" spans="1:20" ht="45">
      <c r="A17" s="9">
        <f t="shared" si="0"/>
        <v>15</v>
      </c>
      <c r="B17" s="9">
        <f t="shared" si="1"/>
        <v>15</v>
      </c>
      <c r="C17" s="10" t="s">
        <v>3</v>
      </c>
      <c r="D17" s="11" t="s">
        <v>21</v>
      </c>
      <c r="E17" s="12">
        <v>190000</v>
      </c>
      <c r="F17" s="12">
        <f t="shared" si="2"/>
        <v>228000</v>
      </c>
      <c r="G17" s="11" t="s">
        <v>17</v>
      </c>
      <c r="H17" s="11" t="s">
        <v>51</v>
      </c>
      <c r="I17" s="11" t="s">
        <v>10</v>
      </c>
      <c r="J17" s="13" t="s">
        <v>16</v>
      </c>
      <c r="K17" s="14"/>
      <c r="L17" s="16"/>
      <c r="M17" s="15">
        <v>425200</v>
      </c>
      <c r="N17" s="15"/>
      <c r="O17" s="17">
        <f t="shared" si="3"/>
        <v>228000</v>
      </c>
      <c r="P17" s="17">
        <v>0</v>
      </c>
      <c r="Q17" s="17">
        <v>0</v>
      </c>
      <c r="R17" s="15"/>
      <c r="S17" s="15"/>
      <c r="T17" s="15"/>
    </row>
    <row r="18" spans="1:20" ht="45">
      <c r="A18" s="1">
        <f t="shared" si="0"/>
        <v>16</v>
      </c>
      <c r="B18" s="1">
        <f t="shared" si="1"/>
        <v>16</v>
      </c>
      <c r="C18" s="2" t="s">
        <v>3</v>
      </c>
      <c r="D18" s="3" t="s">
        <v>20</v>
      </c>
      <c r="E18" s="4">
        <v>100000</v>
      </c>
      <c r="F18" s="4">
        <f t="shared" si="2"/>
        <v>120000</v>
      </c>
      <c r="G18" s="3" t="s">
        <v>17</v>
      </c>
      <c r="H18" s="3" t="s">
        <v>52</v>
      </c>
      <c r="I18" s="3" t="s">
        <v>7</v>
      </c>
      <c r="J18" s="3" t="s">
        <v>16</v>
      </c>
      <c r="K18" s="7"/>
      <c r="L18" s="8"/>
      <c r="M18" s="6">
        <v>424600</v>
      </c>
      <c r="N18" s="6"/>
      <c r="O18" s="21">
        <f t="shared" si="3"/>
        <v>120000</v>
      </c>
      <c r="P18" s="21">
        <v>0</v>
      </c>
      <c r="Q18" s="21">
        <v>0</v>
      </c>
      <c r="R18" s="6"/>
      <c r="S18" s="6"/>
      <c r="T18" s="6"/>
    </row>
    <row r="19" spans="1:20" ht="45">
      <c r="A19" s="9">
        <f t="shared" si="0"/>
        <v>17</v>
      </c>
      <c r="B19" s="9">
        <f t="shared" si="1"/>
        <v>17</v>
      </c>
      <c r="C19" s="10" t="s">
        <v>3</v>
      </c>
      <c r="D19" s="11" t="s">
        <v>50</v>
      </c>
      <c r="E19" s="12">
        <v>20000</v>
      </c>
      <c r="F19" s="12">
        <f t="shared" si="2"/>
        <v>24000</v>
      </c>
      <c r="G19" s="11" t="s">
        <v>17</v>
      </c>
      <c r="H19" s="11" t="s">
        <v>51</v>
      </c>
      <c r="I19" s="11" t="s">
        <v>56</v>
      </c>
      <c r="J19" s="13" t="s">
        <v>16</v>
      </c>
      <c r="K19" s="14"/>
      <c r="L19" s="16"/>
      <c r="M19" s="15">
        <v>424900</v>
      </c>
      <c r="N19" s="15"/>
      <c r="O19" s="17">
        <f t="shared" si="3"/>
        <v>24000</v>
      </c>
      <c r="P19" s="17">
        <v>0</v>
      </c>
      <c r="Q19" s="17">
        <v>0</v>
      </c>
      <c r="R19" s="15"/>
      <c r="S19" s="15"/>
      <c r="T19" s="15"/>
    </row>
    <row r="20" spans="1:20" ht="42">
      <c r="A20" s="1">
        <f t="shared" si="0"/>
        <v>18</v>
      </c>
      <c r="B20" s="1">
        <f t="shared" si="1"/>
        <v>18</v>
      </c>
      <c r="C20" s="2" t="s">
        <v>3</v>
      </c>
      <c r="D20" s="3" t="s">
        <v>40</v>
      </c>
      <c r="E20" s="4">
        <v>90000</v>
      </c>
      <c r="F20" s="4">
        <f t="shared" si="2"/>
        <v>108000</v>
      </c>
      <c r="G20" s="3" t="s">
        <v>17</v>
      </c>
      <c r="H20" s="3" t="s">
        <v>51</v>
      </c>
      <c r="I20" s="3" t="s">
        <v>7</v>
      </c>
      <c r="J20" s="5" t="s">
        <v>16</v>
      </c>
      <c r="K20" s="7"/>
      <c r="L20" s="8"/>
      <c r="M20" s="6">
        <v>424900</v>
      </c>
      <c r="N20" s="6"/>
      <c r="O20" s="21">
        <f t="shared" si="3"/>
        <v>108000</v>
      </c>
      <c r="P20" s="21">
        <v>0</v>
      </c>
      <c r="Q20" s="21">
        <v>0</v>
      </c>
      <c r="R20" s="6"/>
      <c r="S20" s="6"/>
      <c r="T20" s="6"/>
    </row>
    <row r="21" spans="1:20" ht="45">
      <c r="A21" s="9">
        <f t="shared" si="0"/>
        <v>19</v>
      </c>
      <c r="B21" s="9">
        <f t="shared" si="1"/>
        <v>19</v>
      </c>
      <c r="C21" s="10" t="s">
        <v>3</v>
      </c>
      <c r="D21" s="11" t="s">
        <v>59</v>
      </c>
      <c r="E21" s="12">
        <f>220000+90000</f>
        <v>310000</v>
      </c>
      <c r="F21" s="12">
        <f t="shared" si="2"/>
        <v>372000</v>
      </c>
      <c r="G21" s="11" t="s">
        <v>17</v>
      </c>
      <c r="H21" s="11" t="s">
        <v>52</v>
      </c>
      <c r="I21" s="11" t="s">
        <v>43</v>
      </c>
      <c r="J21" s="11" t="s">
        <v>16</v>
      </c>
      <c r="K21" s="14"/>
      <c r="L21" s="16"/>
      <c r="M21" s="15">
        <v>424900</v>
      </c>
      <c r="N21" s="15"/>
      <c r="O21" s="17">
        <f>F21</f>
        <v>372000</v>
      </c>
      <c r="P21" s="17">
        <v>0</v>
      </c>
      <c r="Q21" s="17">
        <v>0</v>
      </c>
      <c r="R21" s="15"/>
      <c r="S21" s="15"/>
      <c r="T21" s="15"/>
    </row>
    <row r="22" spans="1:20" ht="42">
      <c r="A22" s="1">
        <v>20</v>
      </c>
      <c r="B22" s="1">
        <v>20</v>
      </c>
      <c r="C22" s="2" t="s">
        <v>3</v>
      </c>
      <c r="D22" s="3" t="s">
        <v>69</v>
      </c>
      <c r="E22" s="4">
        <v>50000</v>
      </c>
      <c r="F22" s="4">
        <f>E22*1.2</f>
        <v>60000</v>
      </c>
      <c r="G22" s="3" t="s">
        <v>17</v>
      </c>
      <c r="H22" s="3" t="s">
        <v>52</v>
      </c>
      <c r="I22" s="3" t="s">
        <v>70</v>
      </c>
      <c r="J22" s="5" t="s">
        <v>16</v>
      </c>
      <c r="K22" s="7"/>
      <c r="L22" s="8"/>
      <c r="M22" s="6">
        <v>423500</v>
      </c>
      <c r="N22" s="6"/>
      <c r="O22" s="21">
        <v>0</v>
      </c>
      <c r="P22" s="21">
        <v>0</v>
      </c>
      <c r="Q22" s="21">
        <f>F22</f>
        <v>60000</v>
      </c>
      <c r="R22" s="6" t="s">
        <v>66</v>
      </c>
      <c r="S22" s="6" t="s">
        <v>67</v>
      </c>
      <c r="T22" s="23" t="s">
        <v>68</v>
      </c>
    </row>
    <row r="23" spans="1:15" ht="18.75" customHeight="1">
      <c r="A23" s="26" t="s">
        <v>65</v>
      </c>
      <c r="B23" s="26"/>
      <c r="C23" s="26"/>
      <c r="D23" s="26"/>
      <c r="L23" s="26" t="s">
        <v>22</v>
      </c>
      <c r="M23" s="26"/>
      <c r="N23" s="26"/>
      <c r="O23" s="26"/>
    </row>
    <row r="24" spans="12:15" ht="18.75" customHeight="1">
      <c r="L24" s="25" t="s">
        <v>44</v>
      </c>
      <c r="M24" s="25"/>
      <c r="N24" s="25"/>
      <c r="O24" s="25"/>
    </row>
    <row r="25" spans="12:15" ht="18.75" customHeight="1">
      <c r="L25" s="25" t="s">
        <v>45</v>
      </c>
      <c r="M25" s="25"/>
      <c r="N25" s="25"/>
      <c r="O25" s="25"/>
    </row>
    <row r="26" spans="12:15" ht="18.75" customHeight="1">
      <c r="L26" s="25" t="s">
        <v>46</v>
      </c>
      <c r="M26" s="25"/>
      <c r="N26" s="25"/>
      <c r="O26" s="25"/>
    </row>
    <row r="27" spans="3:15" ht="18.75" customHeight="1">
      <c r="C27" s="20"/>
      <c r="D27" s="20"/>
      <c r="E27" s="20"/>
      <c r="F27" s="20"/>
      <c r="G27" s="20"/>
      <c r="H27" s="20"/>
      <c r="L27" s="25" t="s">
        <v>47</v>
      </c>
      <c r="M27" s="25"/>
      <c r="N27" s="25"/>
      <c r="O27" s="25"/>
    </row>
    <row r="28" spans="3:15" ht="18.75" customHeight="1">
      <c r="C28" s="20"/>
      <c r="D28" s="20"/>
      <c r="E28" s="20"/>
      <c r="F28" s="20"/>
      <c r="G28" s="20"/>
      <c r="H28" s="20"/>
      <c r="L28" s="25" t="s">
        <v>48</v>
      </c>
      <c r="M28" s="25"/>
      <c r="N28" s="25"/>
      <c r="O28" s="25"/>
    </row>
    <row r="29" spans="3:15" ht="18.75" customHeight="1">
      <c r="C29" s="20"/>
      <c r="D29" s="20"/>
      <c r="E29" s="20"/>
      <c r="F29" s="20"/>
      <c r="G29" s="20"/>
      <c r="H29" s="20"/>
      <c r="L29" s="25" t="s">
        <v>49</v>
      </c>
      <c r="M29" s="25"/>
      <c r="N29" s="25"/>
      <c r="O29" s="25"/>
    </row>
    <row r="30" spans="3:8" ht="24" customHeight="1">
      <c r="C30" s="20"/>
      <c r="D30" s="20"/>
      <c r="E30" s="20"/>
      <c r="F30" s="20"/>
      <c r="G30" s="20"/>
      <c r="H30" s="20"/>
    </row>
    <row r="95" ht="11.25"/>
    <row r="96" ht="11.25"/>
    <row r="97" ht="11.25"/>
    <row r="98" ht="11.25"/>
    <row r="99" ht="11.25"/>
    <row r="100" ht="11.25"/>
  </sheetData>
  <sheetProtection/>
  <mergeCells count="9">
    <mergeCell ref="A1:T1"/>
    <mergeCell ref="L27:O27"/>
    <mergeCell ref="L28:O28"/>
    <mergeCell ref="L29:O29"/>
    <mergeCell ref="L25:O25"/>
    <mergeCell ref="L26:O26"/>
    <mergeCell ref="A23:D23"/>
    <mergeCell ref="L23:O23"/>
    <mergeCell ref="L24:O24"/>
  </mergeCells>
  <printOptions/>
  <pageMargins left="0.2" right="0.2" top="0.751041666666667" bottom="0.75" header="0.3" footer="0.3"/>
  <pageSetup horizontalDpi="600" verticalDpi="600" orientation="landscape" scale="70" r:id="rId3"/>
  <headerFooter>
    <oddHeader>&amp;C&amp;"-,Bold"&amp;12PLAN JAVNIH NABAVKI I
PLAN NABAVKI ZA 2024. GODINU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Michelin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Pesic</dc:creator>
  <cp:keywords/>
  <dc:description/>
  <cp:lastModifiedBy>dejan.jordanovic</cp:lastModifiedBy>
  <cp:lastPrinted>2024-01-26T09:56:25Z</cp:lastPrinted>
  <dcterms:created xsi:type="dcterms:W3CDTF">2014-12-05T16:32:39Z</dcterms:created>
  <dcterms:modified xsi:type="dcterms:W3CDTF">2024-02-29T10:58:42Z</dcterms:modified>
  <cp:category/>
  <cp:version/>
  <cp:contentType/>
  <cp:contentStatus/>
</cp:coreProperties>
</file>